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95" windowHeight="502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<sst xmlns="http://schemas.openxmlformats.org/spreadsheetml/2006/main" count="35" uniqueCount="33">
  <si>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Lohn-</t>
  </si>
  <si>
    <t>AHV-pflichtige Entgelte</t>
  </si>
  <si>
    <t>AHV-pfl.</t>
  </si>
  <si>
    <t>nicht pfl. Entgelte</t>
  </si>
  <si>
    <t>Brutto-</t>
  </si>
  <si>
    <t>Abzüge</t>
  </si>
  <si>
    <t>Netto-</t>
  </si>
  <si>
    <t>periode</t>
  </si>
  <si>
    <t>Lohn</t>
  </si>
  <si>
    <t>KZ</t>
  </si>
  <si>
    <t>lohn</t>
  </si>
  <si>
    <t>AHV</t>
  </si>
  <si>
    <t>NBU</t>
  </si>
  <si>
    <t>Total</t>
  </si>
  <si>
    <t>FIBU-</t>
  </si>
  <si>
    <t>Konto</t>
  </si>
  <si>
    <t>QS</t>
  </si>
  <si>
    <t>Diverses</t>
  </si>
  <si>
    <t xml:space="preserve">Name </t>
  </si>
  <si>
    <t>Geburtsdatum</t>
  </si>
  <si>
    <t xml:space="preserve">Vorname </t>
  </si>
  <si>
    <t>Eintritt</t>
  </si>
  <si>
    <t xml:space="preserve">Austritt </t>
  </si>
  <si>
    <t xml:space="preserve">Jahr </t>
  </si>
  <si>
    <t>Anzahl Std.</t>
  </si>
  <si>
    <t>Lohn/Std.</t>
  </si>
  <si>
    <t>ALV-pfl.</t>
  </si>
  <si>
    <t>ALV</t>
  </si>
  <si>
    <t>Lohnblatt für Arbeitnehmer im Stundenlohn (Vereinfachtes Abrechnungsverfahren)</t>
  </si>
  <si>
    <t>AHV-Nummer</t>
  </si>
  <si>
    <t>Steuerbarer</t>
  </si>
  <si>
    <t>Lohn*</t>
  </si>
  <si>
    <t>*AHV-Lohn ohne Abzug eines Freibetrages</t>
  </si>
</sst>
</file>

<file path=xl/styles.xml><?xml version="1.0" encoding="utf-8"?>
<styleSheet xmlns="http://schemas.openxmlformats.org/spreadsheetml/2006/main">
  <numFmts count="3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#,##0&quot;Fr.&quot;_);\(#,##0&quot;Fr.&quot;\)"/>
    <numFmt numFmtId="185" formatCode="#,##0&quot;Fr.&quot;_);[Red]\(#,##0&quot;Fr.&quot;\)"/>
    <numFmt numFmtId="186" formatCode="#,##0.00&quot;Fr.&quot;_);\(#,##0.00&quot;Fr.&quot;\)"/>
    <numFmt numFmtId="187" formatCode="#,##0.00&quot;Fr.&quot;_);[Red]\(#,##0.00&quot;Fr.&quot;\)"/>
    <numFmt numFmtId="188" formatCode="_ * #,##0_)&quot;Fr.&quot;_ ;_ * \(#,##0\)&quot;Fr.&quot;_ ;_ * &quot;-&quot;_)&quot;Fr.&quot;_ ;_ @_ "/>
    <numFmt numFmtId="189" formatCode="_ * #,##0_)_F_r_._ ;_ * \(#,##0\)_F_r_._ ;_ * &quot;-&quot;_)_F_r_._ ;_ @_ "/>
    <numFmt numFmtId="190" formatCode="_ * #,##0.00_)&quot;Fr.&quot;_ ;_ * \(#,##0.00\)&quot;Fr.&quot;_ ;_ * &quot;-&quot;??_)&quot;Fr.&quot;_ ;_ @_ "/>
    <numFmt numFmtId="191" formatCode="_ * #,##0.00_)_F_r_._ ;_ * \(#,##0.00\)_F_r_._ ;_ * &quot;-&quot;??_)_F_r_._ ;_ @_ "/>
    <numFmt numFmtId="192" formatCode="mmmm"/>
    <numFmt numFmtId="193" formatCode="mmm\ 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vertical="center"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0" fillId="0" borderId="15" xfId="0" applyNumberFormat="1" applyBorder="1" applyAlignment="1" applyProtection="1">
      <alignment horizontal="right" vertical="center"/>
      <protection/>
    </xf>
    <xf numFmtId="0" fontId="6" fillId="0" borderId="16" xfId="0" applyFont="1" applyBorder="1" applyAlignment="1" applyProtection="1">
      <alignment horizontal="centerContinuous" vertical="center"/>
      <protection/>
    </xf>
    <xf numFmtId="4" fontId="4" fillId="0" borderId="17" xfId="0" applyNumberFormat="1" applyFont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" fontId="0" fillId="0" borderId="19" xfId="0" applyNumberFormat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4" fillId="0" borderId="17" xfId="0" applyNumberFormat="1" applyFont="1" applyBorder="1" applyAlignment="1" applyProtection="1">
      <alignment vertical="center"/>
      <protection/>
    </xf>
    <xf numFmtId="4" fontId="4" fillId="0" borderId="16" xfId="0" applyNumberFormat="1" applyFont="1" applyBorder="1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4" fontId="4" fillId="0" borderId="12" xfId="0" applyNumberFormat="1" applyFont="1" applyBorder="1" applyAlignment="1" applyProtection="1">
      <alignment horizontal="right" vertical="center"/>
      <protection locked="0"/>
    </xf>
    <xf numFmtId="4" fontId="0" fillId="0" borderId="22" xfId="0" applyNumberFormat="1" applyBorder="1" applyAlignment="1" applyProtection="1">
      <alignment horizontal="right" vertical="center"/>
      <protection locked="0"/>
    </xf>
    <xf numFmtId="4" fontId="4" fillId="0" borderId="22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22" xfId="0" applyFont="1" applyBorder="1" applyAlignment="1" applyProtection="1">
      <alignment horizontal="centerContinuous" vertical="center"/>
      <protection/>
    </xf>
    <xf numFmtId="0" fontId="6" fillId="0" borderId="23" xfId="0" applyFont="1" applyBorder="1" applyAlignment="1" applyProtection="1">
      <alignment horizontal="centerContinuous" vertical="center"/>
      <protection/>
    </xf>
    <xf numFmtId="0" fontId="6" fillId="0" borderId="24" xfId="0" applyFont="1" applyBorder="1" applyAlignment="1" applyProtection="1">
      <alignment horizontal="centerContinuous" vertical="center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1" fillId="0" borderId="23" xfId="0" applyFont="1" applyBorder="1" applyAlignment="1" applyProtection="1">
      <alignment horizontal="centerContinuous" vertical="center"/>
      <protection/>
    </xf>
    <xf numFmtId="0" fontId="6" fillId="0" borderId="17" xfId="0" applyFont="1" applyBorder="1" applyAlignment="1" applyProtection="1">
      <alignment horizontal="centerContinuous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centerContinuous"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14" fontId="4" fillId="0" borderId="0" xfId="0" applyNumberFormat="1" applyFont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/>
    </xf>
    <xf numFmtId="4" fontId="4" fillId="0" borderId="16" xfId="0" applyNumberFormat="1" applyFont="1" applyBorder="1" applyAlignment="1" applyProtection="1">
      <alignment horizontal="right" vertical="center"/>
      <protection/>
    </xf>
    <xf numFmtId="4" fontId="4" fillId="0" borderId="23" xfId="0" applyNumberFormat="1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4" fontId="4" fillId="0" borderId="27" xfId="0" applyNumberFormat="1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/>
    </xf>
    <xf numFmtId="4" fontId="4" fillId="0" borderId="25" xfId="0" applyNumberFormat="1" applyFont="1" applyBorder="1" applyAlignment="1" applyProtection="1">
      <alignment vertical="center"/>
      <protection/>
    </xf>
    <xf numFmtId="14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92" fontId="6" fillId="0" borderId="15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" fontId="4" fillId="0" borderId="26" xfId="0" applyNumberFormat="1" applyFont="1" applyBorder="1" applyAlignment="1" applyProtection="1">
      <alignment horizontal="center" vertical="center"/>
      <protection/>
    </xf>
    <xf numFmtId="4" fontId="4" fillId="0" borderId="18" xfId="0" applyNumberFormat="1" applyFont="1" applyBorder="1" applyAlignment="1" applyProtection="1">
      <alignment horizontal="center" vertical="center"/>
      <protection/>
    </xf>
    <xf numFmtId="4" fontId="4" fillId="0" borderId="28" xfId="0" applyNumberFormat="1" applyFont="1" applyBorder="1" applyAlignment="1" applyProtection="1">
      <alignment horizontal="center" vertical="center"/>
      <protection/>
    </xf>
    <xf numFmtId="4" fontId="4" fillId="0" borderId="29" xfId="0" applyNumberFormat="1" applyFont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 applyProtection="1">
      <alignment horizontal="center" vertical="center"/>
      <protection/>
    </xf>
    <xf numFmtId="4" fontId="4" fillId="0" borderId="17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14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vertical="center"/>
      <protection/>
    </xf>
    <xf numFmtId="4" fontId="4" fillId="0" borderId="13" xfId="0" applyNumberFormat="1" applyFont="1" applyBorder="1" applyAlignment="1" applyProtection="1">
      <alignment vertical="center"/>
      <protection locked="0"/>
    </xf>
    <xf numFmtId="4" fontId="4" fillId="0" borderId="20" xfId="0" applyNumberFormat="1" applyFont="1" applyBorder="1" applyAlignment="1" applyProtection="1">
      <alignment vertical="center"/>
      <protection/>
    </xf>
    <xf numFmtId="4" fontId="4" fillId="0" borderId="30" xfId="0" applyNumberFormat="1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tabSelected="1" zoomScalePageLayoutView="0" workbookViewId="0" topLeftCell="B1">
      <selection activeCell="G38" sqref="G38"/>
    </sheetView>
  </sheetViews>
  <sheetFormatPr defaultColWidth="11.57421875" defaultRowHeight="12.75"/>
  <cols>
    <col min="1" max="1" width="15.421875" style="3" customWidth="1"/>
    <col min="2" max="2" width="12.7109375" style="8" customWidth="1"/>
    <col min="3" max="3" width="12.57421875" style="3" customWidth="1"/>
    <col min="4" max="5" width="11.7109375" style="3" customWidth="1"/>
    <col min="6" max="6" width="14.28125" style="3" customWidth="1"/>
    <col min="7" max="7" width="16.7109375" style="3" customWidth="1"/>
    <col min="8" max="8" width="11.57421875" style="3" customWidth="1"/>
    <col min="9" max="9" width="12.7109375" style="3" customWidth="1"/>
    <col min="10" max="10" width="19.57421875" style="3" bestFit="1" customWidth="1"/>
    <col min="11" max="11" width="9.140625" style="3" bestFit="1" customWidth="1"/>
    <col min="12" max="12" width="11.421875" style="3" customWidth="1"/>
    <col min="13" max="14" width="8.7109375" style="3" customWidth="1"/>
    <col min="15" max="15" width="8.7109375" style="5" customWidth="1"/>
    <col min="16" max="16384" width="11.57421875" style="3" customWidth="1"/>
  </cols>
  <sheetData>
    <row r="1" spans="1:16" ht="15.75">
      <c r="A1" s="1" t="s">
        <v>28</v>
      </c>
      <c r="B1" s="2"/>
      <c r="G1" s="5"/>
      <c r="J1" s="4"/>
      <c r="K1" s="4"/>
      <c r="L1" s="5"/>
      <c r="N1" s="5"/>
      <c r="P1" s="4"/>
    </row>
    <row r="2" spans="1:2" ht="22.5" customHeight="1">
      <c r="A2" s="1"/>
      <c r="B2" s="2"/>
    </row>
    <row r="3" spans="1:16" s="6" customFormat="1" ht="15">
      <c r="A3" s="6" t="s">
        <v>18</v>
      </c>
      <c r="B3" s="81"/>
      <c r="C3" s="81"/>
      <c r="D3" s="53"/>
      <c r="E3" s="6" t="s">
        <v>20</v>
      </c>
      <c r="F3" s="53"/>
      <c r="G3" s="83"/>
      <c r="H3" s="83"/>
      <c r="I3" s="83"/>
      <c r="J3" s="6" t="s">
        <v>29</v>
      </c>
      <c r="K3" s="76"/>
      <c r="L3" s="76"/>
      <c r="M3" s="76"/>
      <c r="N3" s="64"/>
      <c r="O3" s="7" t="s">
        <v>23</v>
      </c>
      <c r="P3" s="29"/>
    </row>
    <row r="4" spans="2:15" s="6" customFormat="1" ht="15">
      <c r="B4" s="9"/>
      <c r="M4" s="10"/>
      <c r="O4" s="10"/>
    </row>
    <row r="5" spans="1:15" s="6" customFormat="1" ht="15">
      <c r="A5" s="6" t="s">
        <v>19</v>
      </c>
      <c r="B5" s="82"/>
      <c r="C5" s="82"/>
      <c r="D5" s="54"/>
      <c r="E5" s="6" t="s">
        <v>21</v>
      </c>
      <c r="F5" s="54"/>
      <c r="G5" s="82"/>
      <c r="H5" s="82"/>
      <c r="I5" s="82"/>
      <c r="J5" s="6" t="s">
        <v>22</v>
      </c>
      <c r="K5" s="76"/>
      <c r="L5" s="76"/>
      <c r="M5" s="76"/>
      <c r="N5" s="63"/>
      <c r="O5" s="10"/>
    </row>
    <row r="6" spans="13:16" ht="19.5" customHeight="1">
      <c r="M6" s="11"/>
      <c r="N6" s="11"/>
      <c r="P6" s="11"/>
    </row>
    <row r="7" spans="1:16" ht="15">
      <c r="A7" s="34" t="s">
        <v>0</v>
      </c>
      <c r="B7" s="79" t="s">
        <v>1</v>
      </c>
      <c r="C7" s="80"/>
      <c r="D7" s="35" t="s">
        <v>2</v>
      </c>
      <c r="E7" s="35" t="s">
        <v>26</v>
      </c>
      <c r="F7" s="61" t="s">
        <v>30</v>
      </c>
      <c r="G7" s="36" t="s">
        <v>3</v>
      </c>
      <c r="H7" s="37"/>
      <c r="I7" s="35" t="s">
        <v>4</v>
      </c>
      <c r="J7" s="36" t="s">
        <v>5</v>
      </c>
      <c r="K7" s="38"/>
      <c r="L7" s="36"/>
      <c r="M7" s="39"/>
      <c r="N7" s="36"/>
      <c r="O7" s="40"/>
      <c r="P7" s="41" t="s">
        <v>6</v>
      </c>
    </row>
    <row r="8" spans="1:16" ht="15">
      <c r="A8" s="42" t="s">
        <v>7</v>
      </c>
      <c r="B8" s="44" t="s">
        <v>24</v>
      </c>
      <c r="C8" s="33" t="s">
        <v>25</v>
      </c>
      <c r="D8" s="41" t="s">
        <v>8</v>
      </c>
      <c r="E8" s="41" t="s">
        <v>8</v>
      </c>
      <c r="F8" s="84" t="s">
        <v>31</v>
      </c>
      <c r="G8" s="43" t="s">
        <v>9</v>
      </c>
      <c r="H8" s="44" t="s">
        <v>17</v>
      </c>
      <c r="I8" s="43" t="s">
        <v>10</v>
      </c>
      <c r="J8" s="52" t="s">
        <v>11</v>
      </c>
      <c r="K8" s="44" t="s">
        <v>27</v>
      </c>
      <c r="L8" s="33" t="s">
        <v>16</v>
      </c>
      <c r="M8" s="43" t="s">
        <v>12</v>
      </c>
      <c r="N8" s="77"/>
      <c r="O8" s="77"/>
      <c r="P8" s="18" t="s">
        <v>10</v>
      </c>
    </row>
    <row r="9" spans="1:16" ht="4.5" customHeight="1">
      <c r="A9" s="45"/>
      <c r="B9" s="59"/>
      <c r="C9" s="58"/>
      <c r="D9" s="46"/>
      <c r="E9" s="46"/>
      <c r="F9" s="47"/>
      <c r="G9" s="39"/>
      <c r="H9" s="47"/>
      <c r="I9" s="39"/>
      <c r="J9" s="45"/>
      <c r="K9" s="45"/>
      <c r="L9" s="48"/>
      <c r="M9" s="39"/>
      <c r="N9" s="78"/>
      <c r="O9" s="78"/>
      <c r="P9" s="48"/>
    </row>
    <row r="10" spans="1:16" s="4" customFormat="1" ht="19.5" customHeight="1">
      <c r="A10" s="65">
        <v>44562</v>
      </c>
      <c r="B10" s="60">
        <v>0</v>
      </c>
      <c r="C10" s="57">
        <v>0</v>
      </c>
      <c r="D10" s="30">
        <f aca="true" t="shared" si="0" ref="D10:D21">IF(B10="","",(B10*C10))</f>
        <v>0</v>
      </c>
      <c r="E10" s="30">
        <f>IF(D10&gt;="","",D10)</f>
        <v>0</v>
      </c>
      <c r="F10" s="60">
        <v>0</v>
      </c>
      <c r="G10" s="30"/>
      <c r="H10" s="30"/>
      <c r="I10" s="13">
        <f>SUM(D10+G10+H10)</f>
        <v>0</v>
      </c>
      <c r="J10" s="13">
        <f>IF(D10="","",D10*5.3/100)</f>
        <v>0</v>
      </c>
      <c r="K10" s="13">
        <f>IF(E10&gt;="","",E10*1.1/100)</f>
        <v>0</v>
      </c>
      <c r="L10" s="13">
        <f>(F10*5/100)</f>
        <v>0</v>
      </c>
      <c r="M10" s="30"/>
      <c r="N10" s="30"/>
      <c r="O10" s="32"/>
      <c r="P10" s="14">
        <f aca="true" t="shared" si="1" ref="P10:P21">IF(I10&gt;="","",I10-(SUM(J10:O10)))</f>
        <v>0</v>
      </c>
    </row>
    <row r="11" spans="1:16" s="4" customFormat="1" ht="19.5" customHeight="1">
      <c r="A11" s="65">
        <v>44593</v>
      </c>
      <c r="B11" s="60">
        <v>0</v>
      </c>
      <c r="C11" s="57">
        <v>0</v>
      </c>
      <c r="D11" s="30">
        <f t="shared" si="0"/>
        <v>0</v>
      </c>
      <c r="E11" s="30">
        <f aca="true" t="shared" si="2" ref="E11:E21">IF(D11&gt;="","",D11)</f>
        <v>0</v>
      </c>
      <c r="F11" s="60">
        <v>0</v>
      </c>
      <c r="G11" s="30"/>
      <c r="H11" s="30"/>
      <c r="I11" s="13">
        <f aca="true" t="shared" si="3" ref="I11:I21">SUM(D11+G11+H11)</f>
        <v>0</v>
      </c>
      <c r="J11" s="13">
        <f>IF(D11="","",D11*5.3/100)</f>
        <v>0</v>
      </c>
      <c r="K11" s="13">
        <f aca="true" t="shared" si="4" ref="K11:K21">IF(E11&gt;="","",E11*1.1/100)</f>
        <v>0</v>
      </c>
      <c r="L11" s="13">
        <f aca="true" t="shared" si="5" ref="L11:L22">(F11*5/100)</f>
        <v>0</v>
      </c>
      <c r="M11" s="30"/>
      <c r="N11" s="30"/>
      <c r="O11" s="31"/>
      <c r="P11" s="14">
        <f t="shared" si="1"/>
        <v>0</v>
      </c>
    </row>
    <row r="12" spans="1:16" s="4" customFormat="1" ht="19.5" customHeight="1">
      <c r="A12" s="65">
        <v>44621</v>
      </c>
      <c r="B12" s="60">
        <v>0</v>
      </c>
      <c r="C12" s="57">
        <v>0</v>
      </c>
      <c r="D12" s="30">
        <f t="shared" si="0"/>
        <v>0</v>
      </c>
      <c r="E12" s="30">
        <f t="shared" si="2"/>
        <v>0</v>
      </c>
      <c r="F12" s="60">
        <v>0</v>
      </c>
      <c r="G12" s="30"/>
      <c r="H12" s="30"/>
      <c r="I12" s="13">
        <f t="shared" si="3"/>
        <v>0</v>
      </c>
      <c r="J12" s="13">
        <f>IF(D12="","",D12*5.3/100)</f>
        <v>0</v>
      </c>
      <c r="K12" s="13">
        <f t="shared" si="4"/>
        <v>0</v>
      </c>
      <c r="L12" s="13">
        <f t="shared" si="5"/>
        <v>0</v>
      </c>
      <c r="M12" s="30"/>
      <c r="N12" s="30"/>
      <c r="O12" s="31"/>
      <c r="P12" s="14">
        <f t="shared" si="1"/>
        <v>0</v>
      </c>
    </row>
    <row r="13" spans="1:16" s="4" customFormat="1" ht="19.5" customHeight="1">
      <c r="A13" s="65">
        <v>44652</v>
      </c>
      <c r="B13" s="60">
        <v>0</v>
      </c>
      <c r="C13" s="57">
        <v>0</v>
      </c>
      <c r="D13" s="30">
        <f t="shared" si="0"/>
        <v>0</v>
      </c>
      <c r="E13" s="30">
        <f t="shared" si="2"/>
        <v>0</v>
      </c>
      <c r="F13" s="60">
        <v>0</v>
      </c>
      <c r="G13" s="30"/>
      <c r="H13" s="30"/>
      <c r="I13" s="13">
        <f t="shared" si="3"/>
        <v>0</v>
      </c>
      <c r="J13" s="13">
        <f>IF(D13="","",D13*5.3/100)</f>
        <v>0</v>
      </c>
      <c r="K13" s="13">
        <f t="shared" si="4"/>
        <v>0</v>
      </c>
      <c r="L13" s="13">
        <f t="shared" si="5"/>
        <v>0</v>
      </c>
      <c r="M13" s="30"/>
      <c r="N13" s="30"/>
      <c r="O13" s="31"/>
      <c r="P13" s="14">
        <f t="shared" si="1"/>
        <v>0</v>
      </c>
    </row>
    <row r="14" spans="1:16" s="4" customFormat="1" ht="19.5" customHeight="1">
      <c r="A14" s="65">
        <v>44682</v>
      </c>
      <c r="B14" s="60">
        <v>0</v>
      </c>
      <c r="C14" s="57">
        <v>0</v>
      </c>
      <c r="D14" s="30">
        <f t="shared" si="0"/>
        <v>0</v>
      </c>
      <c r="E14" s="30">
        <f t="shared" si="2"/>
        <v>0</v>
      </c>
      <c r="F14" s="60">
        <v>0</v>
      </c>
      <c r="G14" s="30"/>
      <c r="H14" s="30"/>
      <c r="I14" s="13">
        <f t="shared" si="3"/>
        <v>0</v>
      </c>
      <c r="J14" s="13">
        <f>IF(D14="","",D14*5.3/100)</f>
        <v>0</v>
      </c>
      <c r="K14" s="13">
        <f t="shared" si="4"/>
        <v>0</v>
      </c>
      <c r="L14" s="13">
        <f t="shared" si="5"/>
        <v>0</v>
      </c>
      <c r="M14" s="30"/>
      <c r="N14" s="30"/>
      <c r="O14" s="31"/>
      <c r="P14" s="14">
        <f t="shared" si="1"/>
        <v>0</v>
      </c>
    </row>
    <row r="15" spans="1:16" s="4" customFormat="1" ht="19.5" customHeight="1">
      <c r="A15" s="65">
        <v>44713</v>
      </c>
      <c r="B15" s="60">
        <v>0</v>
      </c>
      <c r="C15" s="57">
        <v>0</v>
      </c>
      <c r="D15" s="30">
        <f t="shared" si="0"/>
        <v>0</v>
      </c>
      <c r="E15" s="30">
        <f t="shared" si="2"/>
        <v>0</v>
      </c>
      <c r="F15" s="60">
        <v>0</v>
      </c>
      <c r="G15" s="30"/>
      <c r="H15" s="30"/>
      <c r="I15" s="13">
        <f t="shared" si="3"/>
        <v>0</v>
      </c>
      <c r="J15" s="13">
        <f>IF(D15="","",D15*5.3/100)</f>
        <v>0</v>
      </c>
      <c r="K15" s="13">
        <f t="shared" si="4"/>
        <v>0</v>
      </c>
      <c r="L15" s="13">
        <f t="shared" si="5"/>
        <v>0</v>
      </c>
      <c r="M15" s="30"/>
      <c r="N15" s="30"/>
      <c r="O15" s="31"/>
      <c r="P15" s="14">
        <f t="shared" si="1"/>
        <v>0</v>
      </c>
    </row>
    <row r="16" spans="1:16" s="4" customFormat="1" ht="19.5" customHeight="1">
      <c r="A16" s="65">
        <v>44743</v>
      </c>
      <c r="B16" s="60">
        <v>0</v>
      </c>
      <c r="C16" s="57">
        <v>0</v>
      </c>
      <c r="D16" s="30">
        <f t="shared" si="0"/>
        <v>0</v>
      </c>
      <c r="E16" s="30">
        <f t="shared" si="2"/>
        <v>0</v>
      </c>
      <c r="F16" s="60">
        <v>0</v>
      </c>
      <c r="G16" s="30"/>
      <c r="H16" s="30"/>
      <c r="I16" s="13">
        <f t="shared" si="3"/>
        <v>0</v>
      </c>
      <c r="J16" s="13">
        <f>IF(D16="","",D16*5.3/100)</f>
        <v>0</v>
      </c>
      <c r="K16" s="13">
        <f t="shared" si="4"/>
        <v>0</v>
      </c>
      <c r="L16" s="13">
        <f t="shared" si="5"/>
        <v>0</v>
      </c>
      <c r="M16" s="30"/>
      <c r="N16" s="30"/>
      <c r="O16" s="31"/>
      <c r="P16" s="14">
        <f t="shared" si="1"/>
        <v>0</v>
      </c>
    </row>
    <row r="17" spans="1:16" s="4" customFormat="1" ht="19.5" customHeight="1">
      <c r="A17" s="65">
        <v>44774</v>
      </c>
      <c r="B17" s="60">
        <v>0</v>
      </c>
      <c r="C17" s="57">
        <v>0</v>
      </c>
      <c r="D17" s="30">
        <f t="shared" si="0"/>
        <v>0</v>
      </c>
      <c r="E17" s="30">
        <f t="shared" si="2"/>
        <v>0</v>
      </c>
      <c r="F17" s="60">
        <v>0</v>
      </c>
      <c r="G17" s="30"/>
      <c r="H17" s="30"/>
      <c r="I17" s="13">
        <f t="shared" si="3"/>
        <v>0</v>
      </c>
      <c r="J17" s="13">
        <f>IF(D17="","",D17*5.3/100)</f>
        <v>0</v>
      </c>
      <c r="K17" s="13">
        <f t="shared" si="4"/>
        <v>0</v>
      </c>
      <c r="L17" s="13">
        <f t="shared" si="5"/>
        <v>0</v>
      </c>
      <c r="M17" s="30"/>
      <c r="N17" s="30"/>
      <c r="O17" s="31"/>
      <c r="P17" s="14">
        <f t="shared" si="1"/>
        <v>0</v>
      </c>
    </row>
    <row r="18" spans="1:16" s="4" customFormat="1" ht="19.5" customHeight="1">
      <c r="A18" s="65">
        <v>44805</v>
      </c>
      <c r="B18" s="60">
        <v>0</v>
      </c>
      <c r="C18" s="57">
        <v>0</v>
      </c>
      <c r="D18" s="30">
        <f t="shared" si="0"/>
        <v>0</v>
      </c>
      <c r="E18" s="30">
        <f t="shared" si="2"/>
        <v>0</v>
      </c>
      <c r="F18" s="60">
        <v>0</v>
      </c>
      <c r="G18" s="30"/>
      <c r="H18" s="30"/>
      <c r="I18" s="13">
        <f t="shared" si="3"/>
        <v>0</v>
      </c>
      <c r="J18" s="13">
        <f>IF(D18="","",D18*5.3/100)</f>
        <v>0</v>
      </c>
      <c r="K18" s="13">
        <f t="shared" si="4"/>
        <v>0</v>
      </c>
      <c r="L18" s="13">
        <f t="shared" si="5"/>
        <v>0</v>
      </c>
      <c r="M18" s="30"/>
      <c r="N18" s="30"/>
      <c r="O18" s="31"/>
      <c r="P18" s="14">
        <f t="shared" si="1"/>
        <v>0</v>
      </c>
    </row>
    <row r="19" spans="1:16" s="4" customFormat="1" ht="19.5" customHeight="1">
      <c r="A19" s="65">
        <v>44835</v>
      </c>
      <c r="B19" s="60">
        <v>0</v>
      </c>
      <c r="C19" s="57">
        <v>0</v>
      </c>
      <c r="D19" s="30">
        <f t="shared" si="0"/>
        <v>0</v>
      </c>
      <c r="E19" s="30">
        <f t="shared" si="2"/>
        <v>0</v>
      </c>
      <c r="F19" s="60">
        <v>0</v>
      </c>
      <c r="G19" s="30"/>
      <c r="H19" s="30"/>
      <c r="I19" s="13">
        <f t="shared" si="3"/>
        <v>0</v>
      </c>
      <c r="J19" s="13">
        <f>IF(D19="","",D19*5.3/100)</f>
        <v>0</v>
      </c>
      <c r="K19" s="13">
        <f t="shared" si="4"/>
        <v>0</v>
      </c>
      <c r="L19" s="13">
        <f t="shared" si="5"/>
        <v>0</v>
      </c>
      <c r="M19" s="30"/>
      <c r="N19" s="30"/>
      <c r="O19" s="31"/>
      <c r="P19" s="14">
        <f t="shared" si="1"/>
        <v>0</v>
      </c>
    </row>
    <row r="20" spans="1:16" s="4" customFormat="1" ht="19.5" customHeight="1">
      <c r="A20" s="65">
        <v>44866</v>
      </c>
      <c r="B20" s="60">
        <v>0</v>
      </c>
      <c r="C20" s="57">
        <v>0</v>
      </c>
      <c r="D20" s="30">
        <f t="shared" si="0"/>
        <v>0</v>
      </c>
      <c r="E20" s="30">
        <f t="shared" si="2"/>
        <v>0</v>
      </c>
      <c r="F20" s="60">
        <v>0</v>
      </c>
      <c r="G20" s="30"/>
      <c r="H20" s="30"/>
      <c r="I20" s="13">
        <f t="shared" si="3"/>
        <v>0</v>
      </c>
      <c r="J20" s="13">
        <f>IF(D20="","",D20*5.3/100)</f>
        <v>0</v>
      </c>
      <c r="K20" s="13">
        <f t="shared" si="4"/>
        <v>0</v>
      </c>
      <c r="L20" s="13">
        <f t="shared" si="5"/>
        <v>0</v>
      </c>
      <c r="M20" s="30"/>
      <c r="N20" s="30"/>
      <c r="O20" s="31"/>
      <c r="P20" s="14">
        <f t="shared" si="1"/>
        <v>0</v>
      </c>
    </row>
    <row r="21" spans="1:16" s="4" customFormat="1" ht="19.5" customHeight="1">
      <c r="A21" s="65">
        <v>44896</v>
      </c>
      <c r="B21" s="60">
        <v>0</v>
      </c>
      <c r="C21" s="57">
        <v>0</v>
      </c>
      <c r="D21" s="30">
        <f t="shared" si="0"/>
        <v>0</v>
      </c>
      <c r="E21" s="30">
        <f t="shared" si="2"/>
        <v>0</v>
      </c>
      <c r="F21" s="60">
        <v>0</v>
      </c>
      <c r="G21" s="30"/>
      <c r="H21" s="30"/>
      <c r="I21" s="13">
        <f t="shared" si="3"/>
        <v>0</v>
      </c>
      <c r="J21" s="13">
        <f>IF(D21="","",D21*5.3/100)</f>
        <v>0</v>
      </c>
      <c r="K21" s="13">
        <f t="shared" si="4"/>
        <v>0</v>
      </c>
      <c r="L21" s="13">
        <f>(F21*5/100)</f>
        <v>0</v>
      </c>
      <c r="M21" s="30"/>
      <c r="N21" s="30"/>
      <c r="O21" s="31"/>
      <c r="P21" s="14">
        <f t="shared" si="1"/>
        <v>0</v>
      </c>
    </row>
    <row r="22" spans="1:16" ht="6.75" customHeight="1">
      <c r="A22" s="61"/>
      <c r="B22" s="68"/>
      <c r="C22" s="69"/>
      <c r="D22" s="14"/>
      <c r="E22" s="14"/>
      <c r="F22" s="85"/>
      <c r="G22" s="16"/>
      <c r="H22" s="16"/>
      <c r="I22" s="16"/>
      <c r="J22" s="13"/>
      <c r="K22" s="13"/>
      <c r="L22" s="13"/>
      <c r="M22" s="16"/>
      <c r="N22" s="16"/>
      <c r="O22" s="17"/>
      <c r="P22" s="14"/>
    </row>
    <row r="23" spans="1:16" ht="16.5" customHeight="1">
      <c r="A23" s="50" t="s">
        <v>13</v>
      </c>
      <c r="B23" s="62"/>
      <c r="C23" s="23"/>
      <c r="D23" s="19">
        <f>SUM(D10:D22)</f>
        <v>0</v>
      </c>
      <c r="E23" s="19">
        <f>SUM(E10:E22)</f>
        <v>0</v>
      </c>
      <c r="F23" s="19">
        <f>SUM(F10:F21)</f>
        <v>0</v>
      </c>
      <c r="G23" s="19">
        <f>SUM(G10:G21)</f>
        <v>0</v>
      </c>
      <c r="H23" s="19">
        <f>SUM(H10:H21)</f>
        <v>0</v>
      </c>
      <c r="I23" s="55">
        <f>SUM(I10:I21)</f>
        <v>0</v>
      </c>
      <c r="J23" s="56">
        <f>SUM(J10:J21)</f>
        <v>0</v>
      </c>
      <c r="K23" s="19">
        <f>SUM(K10:K22)</f>
        <v>0</v>
      </c>
      <c r="L23" s="19">
        <f>SUM(L10:L22)</f>
        <v>0</v>
      </c>
      <c r="M23" s="19">
        <f>IF(SUM(M10:M22)=0,"",SUM(M10:M22))</f>
      </c>
      <c r="N23" s="19">
        <f>IF(SUM(N10:N22)=0,"",SUM(N10:N22))</f>
      </c>
      <c r="O23" s="19">
        <f>IF(SUM(O10:O22)=0,"",SUM(O10:O22))</f>
      </c>
      <c r="P23" s="19">
        <f>IF(SUM(P10:P22)=0,0,SUM(P10:P22))</f>
        <v>0</v>
      </c>
    </row>
    <row r="24" spans="1:16" ht="7.5" customHeight="1" thickBot="1">
      <c r="A24" s="51"/>
      <c r="B24" s="70"/>
      <c r="C24" s="71"/>
      <c r="D24" s="20"/>
      <c r="E24" s="20"/>
      <c r="F24" s="86"/>
      <c r="G24" s="20"/>
      <c r="H24" s="20"/>
      <c r="I24" s="20"/>
      <c r="J24" s="20"/>
      <c r="K24" s="20"/>
      <c r="L24" s="20"/>
      <c r="M24" s="20"/>
      <c r="N24" s="20"/>
      <c r="O24" s="21"/>
      <c r="P24" s="22"/>
    </row>
    <row r="25" spans="1:16" ht="4.5" customHeight="1" thickTop="1">
      <c r="A25" s="49"/>
      <c r="B25" s="72"/>
      <c r="C25" s="73"/>
      <c r="D25" s="23"/>
      <c r="E25" s="23"/>
      <c r="F25" s="87"/>
      <c r="G25" s="24"/>
      <c r="H25" s="24"/>
      <c r="I25" s="24"/>
      <c r="J25" s="24"/>
      <c r="K25" s="24"/>
      <c r="L25" s="24"/>
      <c r="M25" s="24"/>
      <c r="N25" s="24"/>
      <c r="O25" s="25"/>
      <c r="P25" s="24"/>
    </row>
    <row r="26" spans="1:16" ht="12.75" customHeight="1">
      <c r="A26" s="50" t="s">
        <v>14</v>
      </c>
      <c r="B26" s="74"/>
      <c r="C26" s="75"/>
      <c r="D26" s="23"/>
      <c r="E26" s="23"/>
      <c r="F26" s="24"/>
      <c r="G26" s="23"/>
      <c r="H26" s="23"/>
      <c r="I26" s="23"/>
      <c r="J26" s="23"/>
      <c r="K26" s="23"/>
      <c r="L26" s="23"/>
      <c r="M26" s="23"/>
      <c r="N26" s="23"/>
      <c r="O26" s="25"/>
      <c r="P26" s="24"/>
    </row>
    <row r="27" spans="1:16" ht="12.75" customHeight="1">
      <c r="A27" s="50" t="s">
        <v>15</v>
      </c>
      <c r="B27" s="74"/>
      <c r="C27" s="75"/>
      <c r="D27" s="23"/>
      <c r="E27" s="23"/>
      <c r="F27" s="24"/>
      <c r="G27" s="23"/>
      <c r="H27" s="23"/>
      <c r="I27" s="23"/>
      <c r="J27" s="23"/>
      <c r="K27" s="23"/>
      <c r="L27" s="23"/>
      <c r="M27" s="23"/>
      <c r="N27" s="23"/>
      <c r="O27" s="25"/>
      <c r="P27" s="24"/>
    </row>
    <row r="28" spans="1:16" ht="4.5" customHeight="1">
      <c r="A28" s="15"/>
      <c r="B28" s="66"/>
      <c r="C28" s="67"/>
      <c r="D28" s="26"/>
      <c r="E28" s="26"/>
      <c r="F28" s="12"/>
      <c r="G28" s="26"/>
      <c r="H28" s="26"/>
      <c r="I28" s="26"/>
      <c r="J28" s="26"/>
      <c r="K28" s="26"/>
      <c r="L28" s="26"/>
      <c r="M28" s="26"/>
      <c r="N28" s="27"/>
      <c r="O28" s="28"/>
      <c r="P28" s="12"/>
    </row>
    <row r="29" spans="6:14" ht="14.25">
      <c r="F29" s="88" t="s">
        <v>32</v>
      </c>
      <c r="N29" s="5"/>
    </row>
  </sheetData>
  <sheetProtection/>
  <mergeCells count="15">
    <mergeCell ref="K5:M5"/>
    <mergeCell ref="O8:O9"/>
    <mergeCell ref="B7:C7"/>
    <mergeCell ref="B3:C3"/>
    <mergeCell ref="B5:C5"/>
    <mergeCell ref="G3:I3"/>
    <mergeCell ref="G5:I5"/>
    <mergeCell ref="N8:N9"/>
    <mergeCell ref="K3:M3"/>
    <mergeCell ref="B28:C28"/>
    <mergeCell ref="B22:C22"/>
    <mergeCell ref="B24:C24"/>
    <mergeCell ref="B25:C25"/>
    <mergeCell ref="B26:C26"/>
    <mergeCell ref="B27:C27"/>
  </mergeCells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CENTER</dc:creator>
  <cp:keywords/>
  <dc:description/>
  <cp:lastModifiedBy>Schmidiger Florian SVA-SG</cp:lastModifiedBy>
  <cp:lastPrinted>2012-06-29T10:10:24Z</cp:lastPrinted>
  <dcterms:created xsi:type="dcterms:W3CDTF">2000-03-13T13:04:41Z</dcterms:created>
  <dcterms:modified xsi:type="dcterms:W3CDTF">2022-12-30T07:09:11Z</dcterms:modified>
  <cp:category/>
  <cp:version/>
  <cp:contentType/>
  <cp:contentStatus/>
</cp:coreProperties>
</file>